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916"/>
  </bookViews>
  <sheets>
    <sheet name="社会保险基金资产负债表" sheetId="3" r:id="rId1"/>
    <sheet name="社会保险基金决算收支总表" sheetId="4" r:id="rId2"/>
    <sheet name="企业职工基本养老保险基金收支表" sheetId="5" r:id="rId3"/>
    <sheet name="城乡居民基本养老保险基金收支表" sheetId="6" r:id="rId4"/>
    <sheet name="机关事业基本养老保险基金收支表" sheetId="7" r:id="rId5"/>
    <sheet name="工伤保险基金收支表" sheetId="10" r:id="rId6"/>
  </sheets>
  <calcPr calcId="144525"/>
  <oleSize ref="C3"/>
</workbook>
</file>

<file path=xl/sharedStrings.xml><?xml version="1.0" encoding="utf-8"?>
<sst xmlns="http://schemas.openxmlformats.org/spreadsheetml/2006/main" count="225" uniqueCount="149">
  <si>
    <t>2020年社会保险基金资产负债表</t>
  </si>
  <si>
    <t>社决01表</t>
  </si>
  <si>
    <t>宁夏自治区</t>
  </si>
  <si>
    <t>单位：元</t>
  </si>
  <si>
    <t>项      目</t>
  </si>
  <si>
    <t>企业职工基本养老保险基金</t>
  </si>
  <si>
    <t>城乡居民基本养老保险基金</t>
  </si>
  <si>
    <t>机关事业单位基本养老保险基金</t>
  </si>
  <si>
    <t>工伤保险基金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</si>
  <si>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</si>
  <si>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</si>
  <si>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</si>
  <si>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</si>
  <si>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</si>
  <si>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</si>
  <si>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</si>
  <si>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</si>
  <si>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</si>
  <si>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</si>
  <si>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</si>
  <si>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</si>
  <si>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</si>
  <si>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</si>
  <si>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2020年社会保险基金收支决算总表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</si>
  <si>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</si>
  <si>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</si>
  <si>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</si>
  <si>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</si>
  <si>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</si>
  <si>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</si>
  <si>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</si>
  <si>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</si>
  <si>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失业保险基金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</si>
  <si>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</si>
  <si>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</si>
  <si>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</si>
  <si>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</si>
  <si>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</si>
  <si>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</si>
  <si>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</si>
  <si>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</si>
  <si>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</si>
  <si>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</si>
  <si>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</si>
  <si>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</si>
  <si>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</si>
  <si>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</si>
  <si>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</si>
  <si>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</si>
  <si>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</si>
  <si>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2 页</t>
  </si>
  <si>
    <t>2020年企业职工基本养老保险基金收支决算表</t>
  </si>
  <si>
    <t xml:space="preserve">   社决03表</t>
  </si>
  <si>
    <t>金      额</t>
  </si>
  <si>
    <t>一、基本养老保险费收入</t>
  </si>
  <si>
    <t>一、基本养老金支出</t>
  </si>
  <si>
    <t>二、财政补贴收入</t>
  </si>
  <si>
    <t xml:space="preserve">    其中：离休金支出</t>
  </si>
  <si>
    <t>三、利息收入</t>
  </si>
  <si>
    <t>二、医疗补助金支出</t>
  </si>
  <si>
    <t>四、委托投资收益</t>
  </si>
  <si>
    <t>三、丧葬补助金和抚恤金支出</t>
  </si>
  <si>
    <t>五、转移收入</t>
  </si>
  <si>
    <t>四、转移支出</t>
  </si>
  <si>
    <t>六、其他收入</t>
  </si>
  <si>
    <t>五、其他支出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</si>
  <si>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</si>
  <si>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</si>
  <si>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</si>
  <si>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</si>
  <si>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</si>
  <si>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</si>
  <si>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</si>
  <si>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</si>
  <si>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</si>
  <si>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</si>
  <si>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</si>
  <si>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</si>
  <si>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</si>
  <si>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</si>
  <si>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</si>
  <si>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</si>
  <si>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</si>
  <si>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</si>
  <si>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2020年城乡居民基本养老保险基金收支决算表</t>
  </si>
  <si>
    <t>社决04表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</si>
  <si>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</si>
  <si>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</si>
  <si>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</si>
  <si>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</si>
  <si>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</si>
  <si>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</si>
  <si>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</si>
  <si>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</si>
  <si>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</si>
  <si>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</si>
  <si>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</si>
  <si>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</si>
  <si>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</si>
  <si>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</si>
  <si>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</si>
  <si>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</si>
  <si>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</si>
  <si>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</si>
  <si>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</si>
  <si>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</si>
  <si>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</si>
  <si>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</si>
  <si>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2020年机关事业单位基本养老保险基金收支决算表</t>
  </si>
  <si>
    <t xml:space="preserve">   社决05表</t>
  </si>
  <si>
    <t xml:space="preserve">二、财政补贴收入 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</si>
  <si>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</si>
  <si>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</si>
  <si>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</si>
  <si>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</si>
  <si>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</si>
  <si>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</si>
  <si>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</si>
  <si>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</si>
  <si>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</si>
  <si>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</si>
  <si>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</si>
  <si>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</si>
  <si>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</si>
  <si>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</si>
  <si>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</si>
  <si>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5 页</t>
  </si>
  <si>
    <t>2020年工伤保险基金收支决算表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</si>
  <si>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</si>
  <si>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</si>
  <si>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</si>
  <si>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</si>
  <si>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二、劳动能力鉴定支出</t>
  </si>
  <si>
    <t xml:space="preserve">四、其他收入   </t>
  </si>
  <si>
    <t>三、工伤预防费用支出</t>
  </si>
  <si>
    <t>四、其他支出</t>
  </si>
  <si>
    <t>五、本年收入小计</t>
  </si>
  <si>
    <t>五、本年支出小计</t>
  </si>
  <si>
    <t>六、上级补助收入</t>
  </si>
  <si>
    <t>六、补助下级支出</t>
  </si>
  <si>
    <t>七、下级上解收入</t>
  </si>
  <si>
    <t xml:space="preserve">七、上解上级支出 </t>
  </si>
  <si>
    <t>八、本年收入合计</t>
  </si>
  <si>
    <t>八、本年支出合计</t>
  </si>
  <si>
    <t>九、本年收支结余</t>
  </si>
  <si>
    <t>九、上年结余</t>
  </si>
  <si>
    <t>十、年末滚存结余</t>
  </si>
  <si>
    <t xml:space="preserve">    其中：储备金</t>
  </si>
  <si>
    <t>第 8 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</si>
</sst>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\-#,##0.00;;"/>
  </numFmts>
  <fonts count="29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name val="宋体"/>
      <charset val="1"/>
    </font>
    <font>
      <sz val="10"/>
      <name val="宋体"/>
      <charset val="1"/>
    </font>
    <font>
      <b/>
      <sz val="10"/>
      <name val="宋体"/>
      <charset val="1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8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1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6" fillId="12" borderId="19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49" fontId="4" fillId="2" borderId="0" xfId="49" applyNumberFormat="1" applyFont="1" applyFill="1" applyAlignment="1">
      <alignment vertical="center"/>
    </xf>
    <xf numFmtId="49" fontId="4" fillId="2" borderId="0" xfId="49" applyNumberFormat="1" applyFont="1" applyFill="1" applyAlignment="1">
      <alignment horizontal="right" vertical="center"/>
    </xf>
    <xf numFmtId="49" fontId="4" fillId="2" borderId="1" xfId="49" applyNumberFormat="1" applyFont="1" applyFill="1" applyBorder="1" applyAlignment="1">
      <alignment vertical="center"/>
    </xf>
    <xf numFmtId="49" fontId="4" fillId="2" borderId="1" xfId="49" applyNumberFormat="1" applyFont="1" applyFill="1" applyBorder="1" applyAlignment="1">
      <alignment horizontal="left" vertical="center"/>
    </xf>
    <xf numFmtId="49" fontId="4" fillId="2" borderId="1" xfId="49" applyNumberFormat="1" applyFont="1" applyFill="1" applyBorder="1" applyAlignment="1">
      <alignment horizontal="right" vertical="center"/>
    </xf>
    <xf numFmtId="49" fontId="5" fillId="2" borderId="2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vertical="center"/>
    </xf>
    <xf numFmtId="176" fontId="4" fillId="2" borderId="2" xfId="49" applyNumberFormat="1" applyFont="1" applyFill="1" applyBorder="1" applyAlignment="1">
      <alignment horizontal="right" vertical="center"/>
    </xf>
    <xf numFmtId="0" fontId="4" fillId="2" borderId="2" xfId="49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horizontal="center" vertical="center"/>
    </xf>
    <xf numFmtId="176" fontId="4" fillId="3" borderId="2" xfId="49" applyNumberFormat="1" applyFont="1" applyFill="1" applyBorder="1" applyAlignment="1">
      <alignment horizontal="right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horizontal="right" vertical="center"/>
    </xf>
    <xf numFmtId="49" fontId="4" fillId="2" borderId="0" xfId="49" applyNumberFormat="1" applyFont="1" applyFill="1" applyAlignment="1">
      <alignment horizontal="center" vertical="center"/>
    </xf>
    <xf numFmtId="49" fontId="4" fillId="2" borderId="0" xfId="49" applyNumberFormat="1" applyFont="1" applyFill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49" fontId="4" fillId="2" borderId="3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5" fillId="2" borderId="4" xfId="49" applyNumberFormat="1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vertical="center"/>
    </xf>
    <xf numFmtId="176" fontId="4" fillId="2" borderId="4" xfId="49" applyNumberFormat="1" applyFont="1" applyFill="1" applyBorder="1" applyAlignment="1">
      <alignment horizontal="right" vertical="center"/>
    </xf>
    <xf numFmtId="49" fontId="4" fillId="2" borderId="4" xfId="49" applyNumberFormat="1" applyFont="1" applyFill="1" applyBorder="1" applyAlignment="1">
      <alignment horizontal="center" vertical="center"/>
    </xf>
    <xf numFmtId="176" fontId="4" fillId="3" borderId="4" xfId="49" applyNumberFormat="1" applyFont="1" applyFill="1" applyBorder="1" applyAlignment="1">
      <alignment horizontal="right" vertical="center"/>
    </xf>
    <xf numFmtId="0" fontId="4" fillId="2" borderId="5" xfId="49" applyFont="1" applyFill="1" applyBorder="1" applyAlignment="1">
      <alignment vertical="center"/>
    </xf>
    <xf numFmtId="49" fontId="4" fillId="2" borderId="5" xfId="49" applyNumberFormat="1" applyFont="1" applyFill="1" applyBorder="1" applyAlignment="1">
      <alignment horizontal="right" vertical="center"/>
    </xf>
    <xf numFmtId="49" fontId="5" fillId="2" borderId="0" xfId="49" applyNumberFormat="1" applyFont="1" applyFill="1" applyAlignment="1">
      <alignment horizontal="center" vertical="center"/>
    </xf>
    <xf numFmtId="49" fontId="4" fillId="2" borderId="0" xfId="49" applyNumberFormat="1" applyFont="1" applyFill="1" applyAlignment="1">
      <alignment horizontal="right" vertical="center" wrapText="1"/>
    </xf>
    <xf numFmtId="49" fontId="5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left" vertical="center"/>
    </xf>
    <xf numFmtId="0" fontId="6" fillId="0" borderId="0" xfId="49" applyFont="1" applyFill="1"/>
    <xf numFmtId="0" fontId="4" fillId="0" borderId="0" xfId="49" applyFont="1" applyFill="1" applyAlignment="1">
      <alignment horizontal="right" vertical="center"/>
    </xf>
    <xf numFmtId="49" fontId="4" fillId="2" borderId="1" xfId="49" applyNumberFormat="1" applyFont="1" applyFill="1" applyBorder="1" applyAlignment="1">
      <alignment horizontal="center" vertical="center"/>
    </xf>
    <xf numFmtId="176" fontId="4" fillId="3" borderId="6" xfId="49" applyNumberFormat="1" applyFont="1" applyFill="1" applyBorder="1" applyAlignment="1">
      <alignment horizontal="right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5" fillId="2" borderId="8" xfId="49" applyNumberFormat="1" applyFont="1" applyFill="1" applyBorder="1" applyAlignment="1">
      <alignment horizontal="center" vertical="center" wrapText="1"/>
    </xf>
    <xf numFmtId="49" fontId="4" fillId="2" borderId="9" xfId="49" applyNumberFormat="1" applyFont="1" applyFill="1" applyBorder="1" applyAlignment="1">
      <alignment horizontal="left" vertical="center"/>
    </xf>
    <xf numFmtId="49" fontId="7" fillId="0" borderId="0" xfId="49" applyNumberFormat="1" applyFont="1" applyFill="1"/>
    <xf numFmtId="0" fontId="7" fillId="0" borderId="0" xfId="49" applyFont="1" applyFill="1"/>
    <xf numFmtId="0" fontId="5" fillId="2" borderId="0" xfId="49" applyFont="1" applyFill="1" applyAlignment="1">
      <alignment horizontal="center" vertical="center"/>
    </xf>
    <xf numFmtId="0" fontId="8" fillId="2" borderId="0" xfId="49" applyFont="1" applyFill="1" applyAlignment="1">
      <alignment horizontal="center"/>
    </xf>
    <xf numFmtId="49" fontId="7" fillId="2" borderId="0" xfId="49" applyNumberFormat="1" applyFont="1" applyFill="1"/>
    <xf numFmtId="49" fontId="7" fillId="2" borderId="1" xfId="49" applyNumberFormat="1" applyFont="1" applyFill="1" applyBorder="1"/>
    <xf numFmtId="0" fontId="5" fillId="2" borderId="2" xfId="49" applyFont="1" applyFill="1" applyBorder="1" applyAlignment="1">
      <alignment horizontal="center" vertical="center"/>
    </xf>
    <xf numFmtId="0" fontId="5" fillId="2" borderId="7" xfId="49" applyFont="1" applyFill="1" applyBorder="1" applyAlignment="1">
      <alignment horizontal="center" vertical="center"/>
    </xf>
    <xf numFmtId="49" fontId="5" fillId="2" borderId="10" xfId="49" applyNumberFormat="1" applyFont="1" applyFill="1" applyBorder="1" applyAlignment="1">
      <alignment horizontal="center" vertical="center"/>
    </xf>
    <xf numFmtId="49" fontId="5" fillId="2" borderId="7" xfId="49" applyNumberFormat="1" applyFont="1" applyFill="1" applyBorder="1" applyAlignment="1">
      <alignment horizontal="center" vertical="center" wrapText="1"/>
    </xf>
    <xf numFmtId="49" fontId="5" fillId="2" borderId="10" xfId="49" applyNumberFormat="1" applyFont="1" applyFill="1" applyBorder="1" applyAlignment="1">
      <alignment horizontal="center" vertical="center" wrapText="1"/>
    </xf>
    <xf numFmtId="176" fontId="4" fillId="3" borderId="7" xfId="49" applyNumberFormat="1" applyFont="1" applyFill="1" applyBorder="1" applyAlignment="1">
      <alignment horizontal="right" vertical="center"/>
    </xf>
    <xf numFmtId="176" fontId="4" fillId="3" borderId="10" xfId="49" applyNumberFormat="1" applyFont="1" applyFill="1" applyBorder="1" applyAlignment="1">
      <alignment horizontal="right" vertical="center"/>
    </xf>
    <xf numFmtId="176" fontId="4" fillId="2" borderId="7" xfId="49" applyNumberFormat="1" applyFont="1" applyFill="1" applyBorder="1" applyAlignment="1">
      <alignment horizontal="right" vertical="center"/>
    </xf>
    <xf numFmtId="176" fontId="4" fillId="2" borderId="10" xfId="49" applyNumberFormat="1" applyFont="1" applyFill="1" applyBorder="1" applyAlignment="1">
      <alignment horizontal="right" vertical="center"/>
    </xf>
    <xf numFmtId="176" fontId="4" fillId="3" borderId="11" xfId="49" applyNumberFormat="1" applyFont="1" applyFill="1" applyBorder="1" applyAlignment="1">
      <alignment horizontal="right" vertical="center"/>
    </xf>
    <xf numFmtId="0" fontId="6" fillId="0" borderId="5" xfId="49" applyFont="1" applyFill="1" applyBorder="1"/>
    <xf numFmtId="0" fontId="4" fillId="2" borderId="12" xfId="49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tabSelected="1" topLeftCell="C3" workbookViewId="0">
      <pane topLeftCell="D7" activePane="bottomRight" state="frozen"/>
      <selection activeCell="K13" sqref="K13"/>
    </sheetView>
  </sheetViews>
  <sheetFormatPr defaultColWidth="8" defaultRowHeight="13.5"/>
  <cols>
    <col min="1" max="1" width="23.6666666666667" style="1"/>
    <col min="2" max="9" width="24.2333333333333" style="1"/>
  </cols>
  <sheetData>
    <row r="1" ht="48" customHeight="1" spans="1:9">
      <c r="A1" s="2" t="s">
        <v>0</v>
      </c>
      <c r="B1" s="44"/>
      <c r="C1" s="3"/>
      <c r="D1" s="45"/>
      <c r="E1" s="45"/>
      <c r="F1" s="3"/>
      <c r="G1" s="3"/>
      <c r="H1" s="3"/>
      <c r="I1" s="3"/>
    </row>
    <row r="2" ht="14.25" customHeight="1" spans="1:9">
      <c r="A2" s="4"/>
      <c r="B2" s="5"/>
      <c r="C2" s="4"/>
      <c r="D2" s="46"/>
      <c r="E2" s="46"/>
      <c r="F2" s="4"/>
      <c r="G2" s="4"/>
      <c r="H2" s="4"/>
      <c r="I2" s="4"/>
    </row>
    <row r="3" ht="19.5" customHeight="1" spans="1:9">
      <c r="A3" s="5"/>
      <c r="B3" s="5"/>
      <c r="C3" s="5"/>
      <c r="D3" s="46"/>
      <c r="E3" s="46"/>
      <c r="F3" s="5"/>
      <c r="G3" s="5"/>
      <c r="H3" s="5"/>
      <c r="I3" s="6" t="s">
        <v>1</v>
      </c>
    </row>
    <row r="4" ht="19.5" customHeight="1" spans="1:9">
      <c r="A4" s="7" t="s">
        <v>2</v>
      </c>
      <c r="B4" s="7"/>
      <c r="C4" s="7"/>
      <c r="D4" s="47"/>
      <c r="E4" s="47"/>
      <c r="F4" s="7"/>
      <c r="G4" s="7"/>
      <c r="H4" s="7"/>
      <c r="I4" s="9" t="s">
        <v>3</v>
      </c>
    </row>
    <row r="5" ht="30" customHeight="1" spans="1:9">
      <c r="A5" s="33" t="s">
        <v>4</v>
      </c>
      <c r="B5" s="33" t="s">
        <v>5</v>
      </c>
      <c r="C5" s="48"/>
      <c r="D5" s="33" t="s">
        <v>6</v>
      </c>
      <c r="E5" s="49"/>
      <c r="F5" s="50" t="s">
        <v>7</v>
      </c>
      <c r="G5" s="48"/>
      <c r="H5" s="33" t="s">
        <v>8</v>
      </c>
      <c r="I5" s="48"/>
    </row>
    <row r="6" ht="30" customHeight="1" spans="1:9">
      <c r="A6" s="48"/>
      <c r="B6" s="10" t="s">
        <v>9</v>
      </c>
      <c r="C6" s="10" t="s">
        <v>10</v>
      </c>
      <c r="D6" s="10" t="s">
        <v>9</v>
      </c>
      <c r="E6" s="51" t="s">
        <v>10</v>
      </c>
      <c r="F6" s="52" t="s">
        <v>9</v>
      </c>
      <c r="G6" s="10" t="s">
        <v>10</v>
      </c>
      <c r="H6" s="33" t="s">
        <v>9</v>
      </c>
      <c r="I6" s="33" t="s">
        <v>10</v>
      </c>
    </row>
    <row r="7" ht="30" customHeight="1" spans="1:9">
      <c r="A7" s="11" t="s">
        <v>11</v>
      </c>
      <c r="B7" s="15">
        <f>B8+B9+B10+B11+B12+B13</f>
        <v>23601415439.22</v>
      </c>
      <c r="C7" s="15">
        <f>C8+C9+C10+C11+C12+C13</f>
        <v>21651483556.7</v>
      </c>
      <c r="D7" s="15">
        <f>D8+D9+D10+D11+D12+D13</f>
        <v>3715688457.51</v>
      </c>
      <c r="E7" s="53">
        <f>E8+E9+E10+E11+E12+E13</f>
        <v>5807142373.48</v>
      </c>
      <c r="F7" s="54">
        <f>F8+F9+F10+F11+F12</f>
        <v>2652859088.92</v>
      </c>
      <c r="G7" s="15">
        <f>G8+G9+G10+G11+G12</f>
        <v>2550917237.32</v>
      </c>
      <c r="H7" s="15">
        <f>H8+H9+H10+H11+H12</f>
        <v>1171257246.57</v>
      </c>
      <c r="I7" s="15">
        <f>I8+I9+I10+I11+I12</f>
        <v>928139230.97</v>
      </c>
    </row>
    <row r="8" ht="30" customHeight="1" spans="1:9">
      <c r="A8" s="11" t="s">
        <v>12</v>
      </c>
      <c r="B8" s="12">
        <v>0</v>
      </c>
      <c r="C8" s="12">
        <v>0</v>
      </c>
      <c r="D8" s="12">
        <v>0</v>
      </c>
      <c r="E8" s="55">
        <v>0</v>
      </c>
      <c r="F8" s="56">
        <v>0</v>
      </c>
      <c r="G8" s="12">
        <v>0</v>
      </c>
      <c r="H8" s="12">
        <v>0</v>
      </c>
      <c r="I8" s="12">
        <v>0</v>
      </c>
    </row>
    <row r="9" ht="30" customHeight="1" spans="1:9">
      <c r="A9" s="11" t="s">
        <v>13</v>
      </c>
      <c r="B9" s="12">
        <v>76251575.37</v>
      </c>
      <c r="C9" s="12">
        <v>31913743.29</v>
      </c>
      <c r="D9" s="12">
        <v>13363109.91</v>
      </c>
      <c r="E9" s="55">
        <v>3725476.48</v>
      </c>
      <c r="F9" s="56">
        <v>26486933.96</v>
      </c>
      <c r="G9" s="12">
        <v>14211332.14</v>
      </c>
      <c r="H9" s="12">
        <v>11986288.69</v>
      </c>
      <c r="I9" s="12">
        <v>16549906.11</v>
      </c>
    </row>
    <row r="10" ht="30" customHeight="1" spans="1:9">
      <c r="A10" s="11" t="s">
        <v>14</v>
      </c>
      <c r="B10" s="12">
        <v>23524714754.21</v>
      </c>
      <c r="C10" s="12">
        <v>21118828398.07</v>
      </c>
      <c r="D10" s="12">
        <v>3702090105.91</v>
      </c>
      <c r="E10" s="55">
        <v>2800721243.89</v>
      </c>
      <c r="F10" s="56">
        <v>2626277858.38</v>
      </c>
      <c r="G10" s="12">
        <v>2536705905.18</v>
      </c>
      <c r="H10" s="12">
        <v>1159247467.88</v>
      </c>
      <c r="I10" s="12">
        <v>911315834.86</v>
      </c>
    </row>
    <row r="11" ht="30" customHeight="1" spans="1:9">
      <c r="A11" s="11" t="s">
        <v>15</v>
      </c>
      <c r="B11" s="12">
        <v>449109.64</v>
      </c>
      <c r="C11" s="12">
        <v>331328.64</v>
      </c>
      <c r="D11" s="12">
        <v>235241.69</v>
      </c>
      <c r="E11" s="55">
        <v>1501465393</v>
      </c>
      <c r="F11" s="56">
        <v>94296.58</v>
      </c>
      <c r="G11" s="12">
        <v>0</v>
      </c>
      <c r="H11" s="12">
        <v>23490</v>
      </c>
      <c r="I11" s="12">
        <v>273490</v>
      </c>
    </row>
    <row r="12" ht="30" customHeight="1" spans="1:9">
      <c r="A12" s="11" t="s">
        <v>16</v>
      </c>
      <c r="B12" s="12">
        <v>0</v>
      </c>
      <c r="C12" s="12">
        <v>0</v>
      </c>
      <c r="D12" s="12">
        <v>0</v>
      </c>
      <c r="E12" s="55">
        <v>0</v>
      </c>
      <c r="F12" s="56">
        <v>0</v>
      </c>
      <c r="G12" s="12">
        <v>0</v>
      </c>
      <c r="H12" s="12">
        <v>0</v>
      </c>
      <c r="I12" s="12">
        <v>0</v>
      </c>
    </row>
    <row r="13" ht="30" customHeight="1" spans="1:9">
      <c r="A13" s="11" t="s">
        <v>17</v>
      </c>
      <c r="B13" s="12">
        <v>0</v>
      </c>
      <c r="C13" s="12">
        <v>500410086.7</v>
      </c>
      <c r="D13" s="12">
        <v>0</v>
      </c>
      <c r="E13" s="12">
        <v>1501230260.11</v>
      </c>
      <c r="F13" s="14" t="s">
        <v>18</v>
      </c>
      <c r="G13" s="14" t="s">
        <v>18</v>
      </c>
      <c r="H13" s="14" t="s">
        <v>18</v>
      </c>
      <c r="I13" s="14" t="s">
        <v>18</v>
      </c>
    </row>
    <row r="14" ht="30" customHeight="1" spans="1:9">
      <c r="A14" s="11" t="s">
        <v>19</v>
      </c>
      <c r="B14" s="15">
        <f t="shared" ref="B14:O14" si="0">B15+B16</f>
        <v>56641275.91</v>
      </c>
      <c r="C14" s="15">
        <f t="shared" si="0"/>
        <v>12070240.42</v>
      </c>
      <c r="D14" s="15">
        <f t="shared" si="0"/>
        <v>3124812.85</v>
      </c>
      <c r="E14" s="53">
        <f t="shared" si="0"/>
        <v>1507938379.11</v>
      </c>
      <c r="F14" s="54">
        <f t="shared" si="0"/>
        <v>47008026.81</v>
      </c>
      <c r="G14" s="15">
        <f t="shared" si="0"/>
        <v>468844.49</v>
      </c>
      <c r="H14" s="15">
        <f>H15+H16</f>
        <v>7100736.93</v>
      </c>
      <c r="I14" s="15">
        <f>I15+I16</f>
        <v>7100512.13</v>
      </c>
    </row>
    <row r="15" ht="30" customHeight="1" spans="1:9">
      <c r="A15" s="11" t="s">
        <v>20</v>
      </c>
      <c r="B15" s="12">
        <v>0</v>
      </c>
      <c r="C15" s="12">
        <v>0</v>
      </c>
      <c r="D15" s="12">
        <v>0</v>
      </c>
      <c r="E15" s="55">
        <v>0</v>
      </c>
      <c r="F15" s="56">
        <v>0</v>
      </c>
      <c r="G15" s="12">
        <v>0</v>
      </c>
      <c r="H15" s="12">
        <v>0</v>
      </c>
      <c r="I15" s="12">
        <v>0</v>
      </c>
    </row>
    <row r="16" ht="30" customHeight="1" spans="1:9">
      <c r="A16" s="11" t="s">
        <v>21</v>
      </c>
      <c r="B16" s="12">
        <v>56641275.91</v>
      </c>
      <c r="C16" s="12">
        <v>12070240.42</v>
      </c>
      <c r="D16" s="12">
        <v>3124812.85</v>
      </c>
      <c r="E16" s="55">
        <v>1507938379.11</v>
      </c>
      <c r="F16" s="56">
        <v>47008026.81</v>
      </c>
      <c r="G16" s="12">
        <v>468844.49</v>
      </c>
      <c r="H16" s="12">
        <v>7100736.93</v>
      </c>
      <c r="I16" s="12">
        <v>7100512.13</v>
      </c>
    </row>
    <row r="17" ht="30" customHeight="1" spans="1:9">
      <c r="A17" s="11" t="s">
        <v>22</v>
      </c>
      <c r="B17" s="15">
        <f t="shared" ref="B17:O17" si="1">B7-B14</f>
        <v>23544774163.31</v>
      </c>
      <c r="C17" s="15">
        <f t="shared" si="1"/>
        <v>21639413316.28</v>
      </c>
      <c r="D17" s="38">
        <f t="shared" si="1"/>
        <v>3712563644.66</v>
      </c>
      <c r="E17" s="57">
        <f t="shared" si="1"/>
        <v>4299203994.37</v>
      </c>
      <c r="F17" s="54">
        <f t="shared" si="1"/>
        <v>2605851062.11</v>
      </c>
      <c r="G17" s="15">
        <f t="shared" si="1"/>
        <v>2550448392.83</v>
      </c>
      <c r="H17" s="15">
        <f>H7-H14</f>
        <v>1164156509.64</v>
      </c>
      <c r="I17" s="15">
        <f>I7-I14</f>
        <v>921038718.84</v>
      </c>
    </row>
    <row r="18" ht="30" customHeight="1" spans="1:9">
      <c r="A18" s="17"/>
      <c r="B18" s="17"/>
      <c r="C18" s="17"/>
      <c r="D18" s="58"/>
      <c r="E18" s="58"/>
      <c r="F18" s="17"/>
      <c r="G18" s="17"/>
      <c r="H18" s="17"/>
      <c r="I18" s="59"/>
    </row>
  </sheetData>
  <mergeCells count="6">
    <mergeCell ref="A1:I1"/>
    <mergeCell ref="B5:C5"/>
    <mergeCell ref="D5:E5"/>
    <mergeCell ref="F5:G5"/>
    <mergeCell ref="H5:I5"/>
    <mergeCell ref="A5:A6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workbookViewId="0">
      <pane topLeftCell="C5" activePane="bottomRight" state="frozen"/>
      <selection activeCell="A1" sqref="A1:I1"/>
    </sheetView>
  </sheetViews>
  <sheetFormatPr defaultColWidth="8" defaultRowHeight="13.5"/>
  <cols>
    <col min="1" max="1" width="47.9" style="1"/>
    <col min="2" max="2" width="27.25" style="1"/>
    <col min="3" max="5" width="22.9416666666667" style="1"/>
    <col min="6" max="6" width="28.4" style="1"/>
    <col min="7" max="9" width="22.9416666666667" style="1"/>
  </cols>
  <sheetData>
    <row r="1" ht="48" customHeight="1" spans="1:9">
      <c r="A1" s="2" t="s">
        <v>23</v>
      </c>
      <c r="B1" s="3"/>
      <c r="C1" s="3"/>
      <c r="D1" s="3"/>
      <c r="E1" s="3"/>
      <c r="F1" s="3"/>
      <c r="G1" s="3"/>
      <c r="H1" s="3"/>
      <c r="I1" s="3"/>
    </row>
    <row r="2" ht="19.5" customHeight="1" spans="1:9">
      <c r="A2" s="5"/>
      <c r="B2" s="5"/>
      <c r="C2" s="5"/>
      <c r="D2" s="5"/>
      <c r="E2" s="5"/>
      <c r="F2" s="5"/>
      <c r="G2" s="5"/>
      <c r="H2" s="5"/>
      <c r="I2" s="6" t="s">
        <v>24</v>
      </c>
    </row>
    <row r="3" ht="19.5" customHeight="1" spans="1:9">
      <c r="A3" s="7" t="s">
        <v>2</v>
      </c>
      <c r="B3" s="7"/>
      <c r="C3" s="7"/>
      <c r="D3" s="7"/>
      <c r="E3" s="7"/>
      <c r="F3" s="7"/>
      <c r="G3" s="7"/>
      <c r="H3" s="7"/>
      <c r="I3" s="9" t="s">
        <v>3</v>
      </c>
    </row>
    <row r="4" ht="39" customHeight="1" spans="1:9">
      <c r="A4" s="33" t="s">
        <v>25</v>
      </c>
      <c r="B4" s="10" t="s">
        <v>26</v>
      </c>
      <c r="C4" s="40" t="s">
        <v>27</v>
      </c>
      <c r="D4" s="10" t="s">
        <v>28</v>
      </c>
      <c r="E4" s="10" t="s">
        <v>29</v>
      </c>
      <c r="F4" s="10" t="s">
        <v>30</v>
      </c>
      <c r="G4" s="10" t="s">
        <v>31</v>
      </c>
      <c r="H4" s="10" t="s">
        <v>8</v>
      </c>
      <c r="I4" s="10" t="s">
        <v>32</v>
      </c>
    </row>
    <row r="5" ht="28.5" customHeight="1" spans="1:9">
      <c r="A5" s="41" t="s">
        <v>33</v>
      </c>
      <c r="B5" s="15">
        <f>C5+D5+E5+F5+G5+H5+I5</f>
        <v>44811103269.34</v>
      </c>
      <c r="C5" s="15">
        <v>22898974495.12</v>
      </c>
      <c r="D5" s="15">
        <v>1715230066.48</v>
      </c>
      <c r="E5" s="15">
        <v>7285640331.81</v>
      </c>
      <c r="F5" s="15">
        <v>7506491008.87</v>
      </c>
      <c r="G5" s="15">
        <v>4619685039.24</v>
      </c>
      <c r="H5" s="15">
        <v>263609509.87</v>
      </c>
      <c r="I5" s="15">
        <v>521472817.95</v>
      </c>
    </row>
    <row r="6" ht="28.5" customHeight="1" spans="1:9">
      <c r="A6" s="34" t="s">
        <v>34</v>
      </c>
      <c r="B6" s="15">
        <f>C6+D6+E6+F6+G6+H6+I6</f>
        <v>27673516646.31</v>
      </c>
      <c r="C6" s="15">
        <v>13941950743.9</v>
      </c>
      <c r="D6" s="15">
        <v>388849587.44</v>
      </c>
      <c r="E6" s="15">
        <v>3623195602.83</v>
      </c>
      <c r="F6" s="15">
        <v>7280390283.74</v>
      </c>
      <c r="G6" s="15">
        <v>1729914325</v>
      </c>
      <c r="H6" s="15">
        <v>239677853.27</v>
      </c>
      <c r="I6" s="15">
        <v>469538250.13</v>
      </c>
    </row>
    <row r="7" ht="28.5" customHeight="1" spans="1:9">
      <c r="A7" s="34" t="s">
        <v>35</v>
      </c>
      <c r="B7" s="15">
        <f>C7+D7+E7+F7+G7+H7+I7</f>
        <v>11788190087.23</v>
      </c>
      <c r="C7" s="15">
        <v>4247820000</v>
      </c>
      <c r="D7" s="15">
        <v>1213484688.34</v>
      </c>
      <c r="E7" s="15">
        <v>3573399992.89</v>
      </c>
      <c r="F7" s="15">
        <v>0</v>
      </c>
      <c r="G7" s="15">
        <v>2753485406</v>
      </c>
      <c r="H7" s="15">
        <v>0</v>
      </c>
      <c r="I7" s="15">
        <v>0</v>
      </c>
    </row>
    <row r="8" ht="28.5" customHeight="1" spans="1:9">
      <c r="A8" s="11" t="s">
        <v>36</v>
      </c>
      <c r="B8" s="15">
        <f>C8+D8+E8+F8+G8+H8+I8</f>
        <v>989629682.47</v>
      </c>
      <c r="C8" s="15">
        <v>507990550.74</v>
      </c>
      <c r="D8" s="15">
        <v>89374585.46</v>
      </c>
      <c r="E8" s="15">
        <v>41111596.71</v>
      </c>
      <c r="F8" s="15">
        <v>219768674.57</v>
      </c>
      <c r="G8" s="15">
        <v>56680942.32</v>
      </c>
      <c r="H8" s="15">
        <v>23357520.5</v>
      </c>
      <c r="I8" s="15">
        <v>51345812.17</v>
      </c>
    </row>
    <row r="9" ht="28.5" customHeight="1" spans="1:9">
      <c r="A9" s="11" t="s">
        <v>37</v>
      </c>
      <c r="B9" s="15">
        <f>C9+D9</f>
        <v>1640346.81</v>
      </c>
      <c r="C9" s="15">
        <v>410086.7</v>
      </c>
      <c r="D9" s="15">
        <v>1230260.11</v>
      </c>
      <c r="E9" s="15"/>
      <c r="F9" s="15"/>
      <c r="G9" s="15"/>
      <c r="H9" s="15"/>
      <c r="I9" s="15"/>
    </row>
    <row r="10" ht="28.5" customHeight="1" spans="1:9">
      <c r="A10" s="11" t="s">
        <v>38</v>
      </c>
      <c r="B10" s="15">
        <f>C10+D10+E10+F10+I10</f>
        <v>319456805.18</v>
      </c>
      <c r="C10" s="15">
        <v>264891779.9</v>
      </c>
      <c r="D10" s="15">
        <v>19640643.35</v>
      </c>
      <c r="E10" s="15">
        <v>30875058.73</v>
      </c>
      <c r="F10" s="15">
        <v>3526850.7</v>
      </c>
      <c r="G10" s="15"/>
      <c r="H10" s="15"/>
      <c r="I10" s="15">
        <v>522472.5</v>
      </c>
    </row>
    <row r="11" ht="28.5" customHeight="1" spans="1:9">
      <c r="A11" s="11" t="s">
        <v>39</v>
      </c>
      <c r="B11" s="15">
        <f>C11+D11+E11+F11+G11+H11+I11</f>
        <v>327669701.34</v>
      </c>
      <c r="C11" s="15">
        <v>224911333.88</v>
      </c>
      <c r="D11" s="15">
        <v>2650301.78</v>
      </c>
      <c r="E11" s="15">
        <v>17058080.65</v>
      </c>
      <c r="F11" s="15">
        <v>2805199.86</v>
      </c>
      <c r="G11" s="15">
        <v>79604365.92</v>
      </c>
      <c r="H11" s="15">
        <v>574136.1</v>
      </c>
      <c r="I11" s="15">
        <v>66283.15</v>
      </c>
    </row>
    <row r="12" ht="28.5" customHeight="1" spans="1:9">
      <c r="A12" s="11" t="s">
        <v>40</v>
      </c>
      <c r="B12" s="15">
        <f>C12</f>
        <v>3711000000</v>
      </c>
      <c r="C12" s="15">
        <v>3711000000</v>
      </c>
      <c r="D12" s="15"/>
      <c r="E12" s="15"/>
      <c r="F12" s="15"/>
      <c r="G12" s="15"/>
      <c r="H12" s="15"/>
      <c r="I12" s="15"/>
    </row>
    <row r="13" ht="28.5" customHeight="1" spans="1:9">
      <c r="A13" s="11" t="s">
        <v>41</v>
      </c>
      <c r="B13" s="15">
        <f>C13</f>
        <v>0</v>
      </c>
      <c r="C13" s="15">
        <v>0</v>
      </c>
      <c r="D13" s="15"/>
      <c r="E13" s="15"/>
      <c r="F13" s="15"/>
      <c r="G13" s="15"/>
      <c r="H13" s="15"/>
      <c r="I13" s="15"/>
    </row>
    <row r="14" ht="28.5" customHeight="1" spans="1:9">
      <c r="A14" s="34" t="s">
        <v>42</v>
      </c>
      <c r="B14" s="15">
        <f>C14+D14+E14+F14+G14+H14+I14</f>
        <v>44801266039.28</v>
      </c>
      <c r="C14" s="15">
        <v>24804335342.15</v>
      </c>
      <c r="D14" s="15">
        <v>1128589716.77</v>
      </c>
      <c r="E14" s="15">
        <v>7341043001.09</v>
      </c>
      <c r="F14" s="15">
        <v>6028215590.54</v>
      </c>
      <c r="G14" s="15">
        <v>3963876914.77</v>
      </c>
      <c r="H14" s="15">
        <v>506727300.67</v>
      </c>
      <c r="I14" s="15">
        <v>1028478173.29</v>
      </c>
    </row>
    <row r="15" ht="28.5" customHeight="1" spans="1:9">
      <c r="A15" s="34" t="s">
        <v>43</v>
      </c>
      <c r="B15" s="15">
        <f>C15+D15+E15+F15+G15+H15+I15</f>
        <v>40301194914.63</v>
      </c>
      <c r="C15" s="15">
        <v>21380617364.42</v>
      </c>
      <c r="D15" s="15">
        <v>1118049831.22</v>
      </c>
      <c r="E15" s="15">
        <v>7262930545.91</v>
      </c>
      <c r="F15" s="15">
        <v>6017537542.65</v>
      </c>
      <c r="G15" s="15">
        <v>3677474108.28</v>
      </c>
      <c r="H15" s="15">
        <v>506592960.29</v>
      </c>
      <c r="I15" s="15">
        <v>337992561.86</v>
      </c>
    </row>
    <row r="16" ht="28.5" customHeight="1" spans="1:9">
      <c r="A16" s="34" t="s">
        <v>44</v>
      </c>
      <c r="B16" s="15">
        <f>C16+D16+E16+F16+I16</f>
        <v>151401116.97</v>
      </c>
      <c r="C16" s="15">
        <v>135859482.28</v>
      </c>
      <c r="D16" s="15">
        <v>10502806.48</v>
      </c>
      <c r="E16" s="15">
        <v>3155970.01</v>
      </c>
      <c r="F16" s="15">
        <v>1696780.7</v>
      </c>
      <c r="G16" s="15"/>
      <c r="H16" s="15"/>
      <c r="I16" s="15">
        <v>186077.5</v>
      </c>
    </row>
    <row r="17" ht="28.5" customHeight="1" spans="1:9">
      <c r="A17" s="11" t="s">
        <v>45</v>
      </c>
      <c r="B17" s="15">
        <f>C17+D17+E17+F17+G17+H17+I17</f>
        <v>630832014.17</v>
      </c>
      <c r="C17" s="15">
        <v>44858495.45</v>
      </c>
      <c r="D17" s="15">
        <v>37079.07</v>
      </c>
      <c r="E17" s="15">
        <v>74956485.17</v>
      </c>
      <c r="F17" s="15">
        <v>8981267.19</v>
      </c>
      <c r="G17" s="15">
        <v>1311095.67</v>
      </c>
      <c r="H17" s="15">
        <v>114540.38</v>
      </c>
      <c r="I17" s="15">
        <v>500573051.24</v>
      </c>
    </row>
    <row r="18" ht="28.5" customHeight="1" spans="1:9">
      <c r="A18" s="11" t="s">
        <v>46</v>
      </c>
      <c r="B18" s="15">
        <f>C18</f>
        <v>0</v>
      </c>
      <c r="C18" s="15">
        <v>0</v>
      </c>
      <c r="D18" s="15"/>
      <c r="E18" s="15"/>
      <c r="F18" s="15"/>
      <c r="G18" s="15"/>
      <c r="H18" s="15"/>
      <c r="I18" s="15"/>
    </row>
    <row r="19" ht="28.5" customHeight="1" spans="1:9">
      <c r="A19" s="11" t="s">
        <v>47</v>
      </c>
      <c r="B19" s="15">
        <f>C19</f>
        <v>3243000000</v>
      </c>
      <c r="C19" s="15">
        <v>3243000000</v>
      </c>
      <c r="D19" s="15"/>
      <c r="E19" s="15"/>
      <c r="F19" s="15"/>
      <c r="G19" s="15"/>
      <c r="H19" s="15"/>
      <c r="I19" s="15"/>
    </row>
    <row r="20" ht="28.5" customHeight="1" spans="1:9">
      <c r="A20" s="41" t="s">
        <v>48</v>
      </c>
      <c r="B20" s="15">
        <f>C20+D20+E20+F20+G20+H20+I20</f>
        <v>9837230.06000006</v>
      </c>
      <c r="C20" s="15">
        <v>-1905360847.03</v>
      </c>
      <c r="D20" s="15">
        <v>586640349.71</v>
      </c>
      <c r="E20" s="15">
        <v>-55402669.28</v>
      </c>
      <c r="F20" s="15">
        <v>1478275418.33</v>
      </c>
      <c r="G20" s="15">
        <v>655808124.47</v>
      </c>
      <c r="H20" s="15">
        <v>-243117790.8</v>
      </c>
      <c r="I20" s="15">
        <v>-507005355.34</v>
      </c>
    </row>
    <row r="21" ht="28.5" customHeight="1" spans="1:9">
      <c r="A21" s="34" t="s">
        <v>49</v>
      </c>
      <c r="B21" s="15">
        <f>C21+D21+E21+F21+G21+H21+I21</f>
        <v>47321172214.43</v>
      </c>
      <c r="C21" s="15">
        <v>21639413316.28</v>
      </c>
      <c r="D21" s="15">
        <v>4299203994.37</v>
      </c>
      <c r="E21" s="15">
        <v>2550448392.83</v>
      </c>
      <c r="F21" s="15">
        <v>11735573461.49</v>
      </c>
      <c r="G21" s="15">
        <v>3421082919.95</v>
      </c>
      <c r="H21" s="15">
        <v>921038718.84</v>
      </c>
      <c r="I21" s="15">
        <v>2754411410.67</v>
      </c>
    </row>
    <row r="22" ht="28.5" customHeight="1" spans="1:9">
      <c r="A22" s="42"/>
      <c r="B22" s="43"/>
      <c r="C22" s="43"/>
      <c r="D22" s="43"/>
      <c r="E22" s="43"/>
      <c r="F22" s="43"/>
      <c r="G22" s="43"/>
      <c r="H22" s="43"/>
      <c r="I22" s="36" t="s">
        <v>50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3.5" outlineLevelCol="3"/>
  <cols>
    <col min="1" max="1" width="44.7416666666667" style="1"/>
    <col min="2" max="2" width="32.8416666666667" style="1"/>
    <col min="3" max="3" width="45.175" style="1"/>
    <col min="4" max="4" width="31.8333333333333" style="1"/>
  </cols>
  <sheetData>
    <row r="1" ht="48" customHeight="1" spans="1:4">
      <c r="A1" s="2" t="s">
        <v>51</v>
      </c>
      <c r="B1" s="3"/>
      <c r="C1" s="3"/>
      <c r="D1" s="3"/>
    </row>
    <row r="2" ht="14.25" customHeight="1" spans="1:4">
      <c r="A2" s="19"/>
      <c r="B2" s="19"/>
      <c r="C2" s="19"/>
      <c r="D2" s="19"/>
    </row>
    <row r="3" ht="19.5" customHeight="1" spans="1:4">
      <c r="A3" s="5"/>
      <c r="B3" s="20"/>
      <c r="C3" s="5"/>
      <c r="D3" s="6" t="s">
        <v>52</v>
      </c>
    </row>
    <row r="4" ht="19.5" customHeight="1" spans="1:4">
      <c r="A4" s="7" t="s">
        <v>2</v>
      </c>
      <c r="B4" s="9"/>
      <c r="C4" s="37"/>
      <c r="D4" s="9" t="s">
        <v>3</v>
      </c>
    </row>
    <row r="5" ht="28.5" customHeight="1" spans="1:4">
      <c r="A5" s="33" t="s">
        <v>4</v>
      </c>
      <c r="B5" s="33" t="s">
        <v>53</v>
      </c>
      <c r="C5" s="33" t="s">
        <v>4</v>
      </c>
      <c r="D5" s="33" t="s">
        <v>53</v>
      </c>
    </row>
    <row r="6" ht="28.5" customHeight="1" spans="1:4">
      <c r="A6" s="11" t="s">
        <v>54</v>
      </c>
      <c r="B6" s="12">
        <v>13941950743.9</v>
      </c>
      <c r="C6" s="11" t="s">
        <v>55</v>
      </c>
      <c r="D6" s="12">
        <v>20696654350.52</v>
      </c>
    </row>
    <row r="7" ht="28.5" customHeight="1" spans="1:4">
      <c r="A7" s="11" t="s">
        <v>56</v>
      </c>
      <c r="B7" s="12">
        <v>4247820000</v>
      </c>
      <c r="C7" s="11" t="s">
        <v>57</v>
      </c>
      <c r="D7" s="12">
        <v>72176760.44</v>
      </c>
    </row>
    <row r="8" ht="28.5" customHeight="1" spans="1:4">
      <c r="A8" s="11" t="s">
        <v>58</v>
      </c>
      <c r="B8" s="12">
        <v>507990550.74</v>
      </c>
      <c r="C8" s="11" t="s">
        <v>59</v>
      </c>
      <c r="D8" s="12">
        <v>0</v>
      </c>
    </row>
    <row r="9" ht="28.5" customHeight="1" spans="1:4">
      <c r="A9" s="11" t="s">
        <v>60</v>
      </c>
      <c r="B9" s="12">
        <v>410086.7</v>
      </c>
      <c r="C9" s="11" t="s">
        <v>61</v>
      </c>
      <c r="D9" s="12">
        <v>683963013.9</v>
      </c>
    </row>
    <row r="10" ht="28.5" customHeight="1" spans="1:4">
      <c r="A10" s="11" t="s">
        <v>62</v>
      </c>
      <c r="B10" s="12">
        <v>264891779.9</v>
      </c>
      <c r="C10" s="11" t="s">
        <v>63</v>
      </c>
      <c r="D10" s="12">
        <v>135859482.28</v>
      </c>
    </row>
    <row r="11" ht="28.5" customHeight="1" spans="1:4">
      <c r="A11" s="11" t="s">
        <v>64</v>
      </c>
      <c r="B11" s="12">
        <v>224911333.88</v>
      </c>
      <c r="C11" s="11" t="s">
        <v>65</v>
      </c>
      <c r="D11" s="12">
        <v>44858495.45</v>
      </c>
    </row>
    <row r="12" ht="28.5" customHeight="1" spans="1:4">
      <c r="A12" s="11" t="s">
        <v>66</v>
      </c>
      <c r="B12" s="15">
        <f>B6+B7+B8+B9+B10+B11</f>
        <v>19187974495.12</v>
      </c>
      <c r="C12" s="11" t="s">
        <v>67</v>
      </c>
      <c r="D12" s="15">
        <f>D6+D8+D9+D10+D11</f>
        <v>21561335342.15</v>
      </c>
    </row>
    <row r="13" ht="28.5" customHeight="1" spans="1:4">
      <c r="A13" s="11" t="s">
        <v>68</v>
      </c>
      <c r="B13" s="12">
        <v>19892440742.61</v>
      </c>
      <c r="C13" s="11" t="s">
        <v>69</v>
      </c>
      <c r="D13" s="12">
        <v>16181440742.61</v>
      </c>
    </row>
    <row r="14" ht="28.5" customHeight="1" spans="1:4">
      <c r="A14" s="11" t="s">
        <v>70</v>
      </c>
      <c r="B14" s="12">
        <v>3711000000</v>
      </c>
      <c r="C14" s="11" t="s">
        <v>71</v>
      </c>
      <c r="D14" s="12">
        <v>0</v>
      </c>
    </row>
    <row r="15" ht="28.5" customHeight="1" spans="1:4">
      <c r="A15" s="11" t="s">
        <v>72</v>
      </c>
      <c r="B15" s="12">
        <v>1365204241.83</v>
      </c>
      <c r="C15" s="11" t="s">
        <v>73</v>
      </c>
      <c r="D15" s="12">
        <v>4608204241.83</v>
      </c>
    </row>
    <row r="16" ht="28.5" customHeight="1" spans="1:4">
      <c r="A16" s="11" t="s">
        <v>74</v>
      </c>
      <c r="B16" s="12">
        <v>0</v>
      </c>
      <c r="C16" s="11" t="s">
        <v>75</v>
      </c>
      <c r="D16" s="12">
        <v>3243000000</v>
      </c>
    </row>
    <row r="17" ht="28.5" customHeight="1" spans="1:4">
      <c r="A17" s="11" t="s">
        <v>76</v>
      </c>
      <c r="B17" s="15">
        <f>B12+B13+B15</f>
        <v>40445619479.56</v>
      </c>
      <c r="C17" s="11" t="s">
        <v>77</v>
      </c>
      <c r="D17" s="15">
        <f>D12+D13+D15</f>
        <v>42350980326.59</v>
      </c>
    </row>
    <row r="18" ht="28.5" customHeight="1" spans="1:4">
      <c r="A18" s="14" t="s">
        <v>18</v>
      </c>
      <c r="B18" s="14" t="s">
        <v>18</v>
      </c>
      <c r="C18" s="11" t="s">
        <v>78</v>
      </c>
      <c r="D18" s="15">
        <f>B17-D17</f>
        <v>-1905360847.02999</v>
      </c>
    </row>
    <row r="19" ht="28.5" customHeight="1" spans="1:4">
      <c r="A19" s="11" t="s">
        <v>79</v>
      </c>
      <c r="B19" s="12">
        <v>23544774163.31</v>
      </c>
      <c r="C19" s="11" t="s">
        <v>80</v>
      </c>
      <c r="D19" s="38">
        <f>B19+D18</f>
        <v>21639413316.28</v>
      </c>
    </row>
    <row r="20" ht="28.5" customHeight="1" spans="1:4">
      <c r="A20" s="14" t="s">
        <v>81</v>
      </c>
      <c r="B20" s="15">
        <f>B17+B19</f>
        <v>63990393642.87</v>
      </c>
      <c r="C20" s="39" t="s">
        <v>82</v>
      </c>
      <c r="D20" s="28">
        <f>D17+D19</f>
        <v>63990393642.87</v>
      </c>
    </row>
    <row r="21" ht="28.5" customHeight="1" spans="1:4">
      <c r="A21" s="17"/>
      <c r="B21" s="17"/>
      <c r="C21" s="5"/>
      <c r="D21" s="30" t="s">
        <v>83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workbookViewId="0">
      <pane topLeftCell="A5" activePane="bottomRight" state="frozen"/>
      <selection activeCell="A1" sqref="A1:D1"/>
    </sheetView>
  </sheetViews>
  <sheetFormatPr defaultColWidth="8" defaultRowHeight="13.5" outlineLevelCol="3"/>
  <cols>
    <col min="1" max="1" width="40.1583333333333" style="1"/>
    <col min="2" max="2" width="27.25" style="1"/>
    <col min="3" max="3" width="40.1583333333333" style="1"/>
    <col min="4" max="4" width="27.25" style="1"/>
  </cols>
  <sheetData>
    <row r="1" ht="48" customHeight="1" spans="1:4">
      <c r="A1" s="2" t="s">
        <v>84</v>
      </c>
      <c r="B1" s="3"/>
      <c r="C1" s="3"/>
      <c r="D1" s="3"/>
    </row>
    <row r="2" ht="19.5" customHeight="1" spans="1:4">
      <c r="A2" s="31"/>
      <c r="B2" s="31"/>
      <c r="C2" s="5"/>
      <c r="D2" s="32" t="s">
        <v>85</v>
      </c>
    </row>
    <row r="3" ht="19.5" customHeight="1" spans="1:4">
      <c r="A3" s="7" t="s">
        <v>2</v>
      </c>
      <c r="B3" s="7"/>
      <c r="C3" s="7"/>
      <c r="D3" s="9" t="s">
        <v>3</v>
      </c>
    </row>
    <row r="4" ht="28.5" customHeight="1" spans="1:4">
      <c r="A4" s="33" t="s">
        <v>86</v>
      </c>
      <c r="B4" s="10" t="s">
        <v>87</v>
      </c>
      <c r="C4" s="33" t="s">
        <v>86</v>
      </c>
      <c r="D4" s="10" t="s">
        <v>87</v>
      </c>
    </row>
    <row r="5" ht="28.5" customHeight="1" spans="1:4">
      <c r="A5" s="11" t="s">
        <v>88</v>
      </c>
      <c r="B5" s="12">
        <v>388849587.44</v>
      </c>
      <c r="C5" s="11" t="s">
        <v>89</v>
      </c>
      <c r="D5" s="12">
        <v>1009908369.42</v>
      </c>
    </row>
    <row r="6" ht="28.5" customHeight="1" spans="1:4">
      <c r="A6" s="34" t="s">
        <v>90</v>
      </c>
      <c r="B6" s="12">
        <v>40746074.28</v>
      </c>
      <c r="C6" s="11" t="s">
        <v>91</v>
      </c>
      <c r="D6" s="12">
        <v>79551762.84</v>
      </c>
    </row>
    <row r="7" ht="28.5" customHeight="1" spans="1:4">
      <c r="A7" s="11" t="s">
        <v>56</v>
      </c>
      <c r="B7" s="12">
        <v>1213484688.34</v>
      </c>
      <c r="C7" s="11" t="s">
        <v>92</v>
      </c>
      <c r="D7" s="12">
        <v>28589698.96</v>
      </c>
    </row>
    <row r="8" ht="28.5" customHeight="1" spans="1:4">
      <c r="A8" s="11" t="s">
        <v>93</v>
      </c>
      <c r="B8" s="12">
        <v>1019127076.81</v>
      </c>
      <c r="C8" s="11" t="s">
        <v>63</v>
      </c>
      <c r="D8" s="12">
        <v>10502806.48</v>
      </c>
    </row>
    <row r="9" ht="28.5" customHeight="1" spans="1:4">
      <c r="A9" s="11" t="s">
        <v>94</v>
      </c>
      <c r="B9" s="12">
        <v>164307061.53</v>
      </c>
      <c r="C9" s="11" t="s">
        <v>65</v>
      </c>
      <c r="D9" s="12">
        <v>37079.07</v>
      </c>
    </row>
    <row r="10" ht="28.5" customHeight="1" spans="1:4">
      <c r="A10" s="34" t="s">
        <v>95</v>
      </c>
      <c r="B10" s="12">
        <v>0</v>
      </c>
      <c r="C10" s="14" t="s">
        <v>18</v>
      </c>
      <c r="D10" s="14" t="s">
        <v>18</v>
      </c>
    </row>
    <row r="11" ht="28.5" customHeight="1" spans="1:4">
      <c r="A11" s="34" t="s">
        <v>96</v>
      </c>
      <c r="B11" s="12">
        <v>89374585.46</v>
      </c>
      <c r="C11" s="14" t="s">
        <v>18</v>
      </c>
      <c r="D11" s="14" t="s">
        <v>18</v>
      </c>
    </row>
    <row r="12" ht="28.5" customHeight="1" spans="1:4">
      <c r="A12" s="11" t="s">
        <v>97</v>
      </c>
      <c r="B12" s="12">
        <v>1230260.11</v>
      </c>
      <c r="C12" s="14" t="s">
        <v>18</v>
      </c>
      <c r="D12" s="14" t="s">
        <v>18</v>
      </c>
    </row>
    <row r="13" ht="28.5" customHeight="1" spans="1:4">
      <c r="A13" s="11" t="s">
        <v>98</v>
      </c>
      <c r="B13" s="12">
        <v>19640643.35</v>
      </c>
      <c r="C13" s="14" t="s">
        <v>18</v>
      </c>
      <c r="D13" s="14" t="s">
        <v>18</v>
      </c>
    </row>
    <row r="14" ht="28.5" customHeight="1" spans="1:4">
      <c r="A14" s="11" t="s">
        <v>99</v>
      </c>
      <c r="B14" s="12">
        <v>2650301.78</v>
      </c>
      <c r="C14" s="14" t="s">
        <v>18</v>
      </c>
      <c r="D14" s="14" t="s">
        <v>18</v>
      </c>
    </row>
    <row r="15" ht="28.5" customHeight="1" spans="1:4">
      <c r="A15" s="11" t="s">
        <v>100</v>
      </c>
      <c r="B15" s="15">
        <f>B5+B7+B10+B11+B12+B13+B14</f>
        <v>1715230066.48</v>
      </c>
      <c r="C15" s="11" t="s">
        <v>67</v>
      </c>
      <c r="D15" s="15">
        <f>D5+D6+D7+D8+D9</f>
        <v>1128589716.77</v>
      </c>
    </row>
    <row r="16" ht="28.5" customHeight="1" spans="1:4">
      <c r="A16" s="11" t="s">
        <v>101</v>
      </c>
      <c r="B16" s="12">
        <v>0</v>
      </c>
      <c r="C16" s="11" t="s">
        <v>69</v>
      </c>
      <c r="D16" s="12">
        <v>0</v>
      </c>
    </row>
    <row r="17" ht="28.5" customHeight="1" spans="1:4">
      <c r="A17" s="11" t="s">
        <v>102</v>
      </c>
      <c r="B17" s="12">
        <v>0</v>
      </c>
      <c r="C17" s="11" t="s">
        <v>73</v>
      </c>
      <c r="D17" s="12">
        <v>0</v>
      </c>
    </row>
    <row r="18" ht="28.5" customHeight="1" spans="1:4">
      <c r="A18" s="11" t="s">
        <v>103</v>
      </c>
      <c r="B18" s="15">
        <f>B15+B16+B17</f>
        <v>1715230066.48</v>
      </c>
      <c r="C18" s="11" t="s">
        <v>77</v>
      </c>
      <c r="D18" s="15">
        <f>D15+D16+D17</f>
        <v>1128589716.77</v>
      </c>
    </row>
    <row r="19" ht="28.5" customHeight="1" spans="1:4">
      <c r="A19" s="14" t="s">
        <v>18</v>
      </c>
      <c r="B19" s="14" t="s">
        <v>18</v>
      </c>
      <c r="C19" s="11" t="s">
        <v>78</v>
      </c>
      <c r="D19" s="15">
        <f>B18-D18</f>
        <v>586640349.71</v>
      </c>
    </row>
    <row r="20" ht="28.5" customHeight="1" spans="1:4">
      <c r="A20" s="11" t="s">
        <v>104</v>
      </c>
      <c r="B20" s="12">
        <v>3712563644.66</v>
      </c>
      <c r="C20" s="11" t="s">
        <v>80</v>
      </c>
      <c r="D20" s="15">
        <f>B20+D19</f>
        <v>4299203994.37</v>
      </c>
    </row>
    <row r="21" ht="28.5" customHeight="1" spans="1:4">
      <c r="A21" s="16" t="s">
        <v>105</v>
      </c>
      <c r="B21" s="15">
        <f>B18+B20</f>
        <v>5427793711.14</v>
      </c>
      <c r="C21" s="14" t="s">
        <v>106</v>
      </c>
      <c r="D21" s="15">
        <f>D18+D20</f>
        <v>5427793711.14</v>
      </c>
    </row>
    <row r="22" ht="28.5" customHeight="1" spans="1:4">
      <c r="A22" s="35"/>
      <c r="B22" s="35"/>
      <c r="C22" s="35"/>
      <c r="D22" s="36" t="s">
        <v>107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3.5" outlineLevelCol="3"/>
  <cols>
    <col min="1" max="4" width="33.4166666666667" style="1"/>
  </cols>
  <sheetData>
    <row r="1" ht="48" customHeight="1" spans="1:4">
      <c r="A1" s="2" t="s">
        <v>108</v>
      </c>
      <c r="B1" s="3"/>
      <c r="C1" s="3"/>
      <c r="D1" s="3"/>
    </row>
    <row r="2" ht="14.25" customHeight="1" spans="1:4">
      <c r="A2" s="19"/>
      <c r="B2" s="19"/>
      <c r="C2" s="19"/>
      <c r="D2" s="19"/>
    </row>
    <row r="3" ht="19.5" customHeight="1" spans="1:4">
      <c r="A3" s="5"/>
      <c r="B3" s="20"/>
      <c r="C3" s="5"/>
      <c r="D3" s="6" t="s">
        <v>109</v>
      </c>
    </row>
    <row r="4" ht="19.5" customHeight="1" spans="1:4">
      <c r="A4" s="21" t="s">
        <v>2</v>
      </c>
      <c r="B4" s="22"/>
      <c r="C4" s="23"/>
      <c r="D4" s="22" t="s">
        <v>3</v>
      </c>
    </row>
    <row r="5" ht="28.5" customHeight="1" spans="1:4">
      <c r="A5" s="24" t="s">
        <v>4</v>
      </c>
      <c r="B5" s="24" t="s">
        <v>53</v>
      </c>
      <c r="C5" s="24" t="s">
        <v>4</v>
      </c>
      <c r="D5" s="24" t="s">
        <v>53</v>
      </c>
    </row>
    <row r="6" ht="28.5" customHeight="1" spans="1:4">
      <c r="A6" s="25" t="s">
        <v>54</v>
      </c>
      <c r="B6" s="26">
        <v>3623195602.83</v>
      </c>
      <c r="C6" s="25" t="s">
        <v>55</v>
      </c>
      <c r="D6" s="26">
        <v>7262930545.91</v>
      </c>
    </row>
    <row r="7" ht="28.5" customHeight="1" spans="1:4">
      <c r="A7" s="25" t="s">
        <v>110</v>
      </c>
      <c r="B7" s="26">
        <v>3573399992.89</v>
      </c>
      <c r="C7" s="25" t="s">
        <v>111</v>
      </c>
      <c r="D7" s="26">
        <v>3155970.01</v>
      </c>
    </row>
    <row r="8" ht="28.5" customHeight="1" spans="1:4">
      <c r="A8" s="25" t="s">
        <v>58</v>
      </c>
      <c r="B8" s="26">
        <v>41111596.71</v>
      </c>
      <c r="C8" s="25" t="s">
        <v>112</v>
      </c>
      <c r="D8" s="26">
        <v>74956485.17</v>
      </c>
    </row>
    <row r="9" ht="28.5" customHeight="1" spans="1:4">
      <c r="A9" s="25" t="s">
        <v>113</v>
      </c>
      <c r="B9" s="26">
        <v>30875058.73</v>
      </c>
      <c r="C9" s="27" t="s">
        <v>18</v>
      </c>
      <c r="D9" s="27" t="s">
        <v>18</v>
      </c>
    </row>
    <row r="10" ht="28.5" customHeight="1" spans="1:4">
      <c r="A10" s="25" t="s">
        <v>114</v>
      </c>
      <c r="B10" s="26">
        <v>17058080.65</v>
      </c>
      <c r="C10" s="27" t="s">
        <v>18</v>
      </c>
      <c r="D10" s="27" t="s">
        <v>18</v>
      </c>
    </row>
    <row r="11" ht="28.5" customHeight="1" spans="1:4">
      <c r="A11" s="25" t="s">
        <v>115</v>
      </c>
      <c r="B11" s="28">
        <f>B6+B7+B8+B9+B10</f>
        <v>7285640331.81</v>
      </c>
      <c r="C11" s="25" t="s">
        <v>116</v>
      </c>
      <c r="D11" s="28">
        <f>D6+D7+D8</f>
        <v>7341043001.09</v>
      </c>
    </row>
    <row r="12" ht="28.5" customHeight="1" spans="1:4">
      <c r="A12" s="25" t="s">
        <v>117</v>
      </c>
      <c r="B12" s="26">
        <v>284010000</v>
      </c>
      <c r="C12" s="25" t="s">
        <v>118</v>
      </c>
      <c r="D12" s="26">
        <v>284010000</v>
      </c>
    </row>
    <row r="13" ht="28.5" customHeight="1" spans="1:4">
      <c r="A13" s="25" t="s">
        <v>119</v>
      </c>
      <c r="B13" s="26">
        <v>0</v>
      </c>
      <c r="C13" s="25" t="s">
        <v>120</v>
      </c>
      <c r="D13" s="26">
        <v>0</v>
      </c>
    </row>
    <row r="14" ht="28.5" customHeight="1" spans="1:4">
      <c r="A14" s="25" t="s">
        <v>121</v>
      </c>
      <c r="B14" s="28">
        <f>B11+B12+B13</f>
        <v>7569650331.81</v>
      </c>
      <c r="C14" s="25" t="s">
        <v>122</v>
      </c>
      <c r="D14" s="28">
        <f>D11+D12+D13</f>
        <v>7625053001.09</v>
      </c>
    </row>
    <row r="15" ht="28.5" customHeight="1" spans="1:4">
      <c r="A15" s="27" t="s">
        <v>18</v>
      </c>
      <c r="B15" s="27" t="s">
        <v>18</v>
      </c>
      <c r="C15" s="25" t="s">
        <v>123</v>
      </c>
      <c r="D15" s="28">
        <f>B14-D14</f>
        <v>-55402669.2800016</v>
      </c>
    </row>
    <row r="16" ht="28.5" customHeight="1" spans="1:4">
      <c r="A16" s="25" t="s">
        <v>124</v>
      </c>
      <c r="B16" s="26">
        <v>2605851062.11</v>
      </c>
      <c r="C16" s="25" t="s">
        <v>125</v>
      </c>
      <c r="D16" s="28">
        <f>B16+D15</f>
        <v>2550448392.83</v>
      </c>
    </row>
    <row r="17" ht="28.5" customHeight="1" spans="1:4">
      <c r="A17" s="27" t="s">
        <v>81</v>
      </c>
      <c r="B17" s="28">
        <f>B14+B16</f>
        <v>10175501393.92</v>
      </c>
      <c r="C17" s="27" t="s">
        <v>82</v>
      </c>
      <c r="D17" s="28">
        <f>D14+D16</f>
        <v>10175501393.92</v>
      </c>
    </row>
    <row r="18" ht="28.5" customHeight="1" spans="1:4">
      <c r="A18" s="29"/>
      <c r="B18" s="29"/>
      <c r="C18" s="29"/>
      <c r="D18" s="30" t="s">
        <v>126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workbookViewId="0">
      <pane topLeftCell="A7" activePane="bottomRight" state="frozen"/>
      <selection activeCell="A1" sqref="A1:D1"/>
    </sheetView>
  </sheetViews>
  <sheetFormatPr defaultColWidth="8" defaultRowHeight="13.5" outlineLevelCol="3"/>
  <cols>
    <col min="1" max="4" width="31.55" style="1"/>
  </cols>
  <sheetData>
    <row r="1" ht="48" customHeight="1" spans="1:4">
      <c r="A1" s="2" t="s">
        <v>127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19.5" customHeight="1" spans="1:4">
      <c r="A3" s="5"/>
      <c r="B3" s="5"/>
      <c r="C3" s="5"/>
      <c r="D3" s="6" t="s">
        <v>128</v>
      </c>
    </row>
    <row r="4" ht="19.5" customHeight="1" spans="1:4">
      <c r="A4" s="7" t="s">
        <v>2</v>
      </c>
      <c r="B4" s="7"/>
      <c r="C4" s="8"/>
      <c r="D4" s="9" t="s">
        <v>3</v>
      </c>
    </row>
    <row r="5" ht="28.5" customHeight="1" spans="1:4">
      <c r="A5" s="10" t="s">
        <v>4</v>
      </c>
      <c r="B5" s="10" t="s">
        <v>53</v>
      </c>
      <c r="C5" s="10" t="s">
        <v>4</v>
      </c>
      <c r="D5" s="10" t="s">
        <v>53</v>
      </c>
    </row>
    <row r="6" ht="28.5" customHeight="1" spans="1:4">
      <c r="A6" s="11" t="s">
        <v>129</v>
      </c>
      <c r="B6" s="12">
        <v>239677853.27</v>
      </c>
      <c r="C6" s="13" t="s">
        <v>130</v>
      </c>
      <c r="D6" s="12">
        <v>506592960.29</v>
      </c>
    </row>
    <row r="7" ht="28.5" customHeight="1" spans="1:4">
      <c r="A7" s="11" t="s">
        <v>56</v>
      </c>
      <c r="B7" s="12">
        <v>0</v>
      </c>
      <c r="C7" s="13" t="s">
        <v>131</v>
      </c>
      <c r="D7" s="12">
        <v>108697046.61</v>
      </c>
    </row>
    <row r="8" ht="28.5" customHeight="1" spans="1:4">
      <c r="A8" s="11" t="s">
        <v>58</v>
      </c>
      <c r="B8" s="12">
        <v>23357520.5</v>
      </c>
      <c r="C8" s="13" t="s">
        <v>132</v>
      </c>
      <c r="D8" s="12">
        <v>19800</v>
      </c>
    </row>
    <row r="9" ht="28.5" customHeight="1" spans="1:4">
      <c r="A9" s="11" t="s">
        <v>133</v>
      </c>
      <c r="B9" s="12">
        <v>574136.1</v>
      </c>
      <c r="C9" s="13" t="s">
        <v>134</v>
      </c>
      <c r="D9" s="12">
        <v>0</v>
      </c>
    </row>
    <row r="10" ht="28.5" customHeight="1" spans="1:4">
      <c r="A10" s="14" t="s">
        <v>18</v>
      </c>
      <c r="B10" s="14" t="s">
        <v>18</v>
      </c>
      <c r="C10" s="13" t="s">
        <v>135</v>
      </c>
      <c r="D10" s="12">
        <v>114540.38</v>
      </c>
    </row>
    <row r="11" ht="28.5" customHeight="1" spans="1:4">
      <c r="A11" s="11" t="s">
        <v>136</v>
      </c>
      <c r="B11" s="15">
        <f>B6+B7+B8+B9</f>
        <v>263609509.87</v>
      </c>
      <c r="C11" s="13" t="s">
        <v>137</v>
      </c>
      <c r="D11" s="15">
        <f>D6+D8+D9+D10</f>
        <v>506727300.67</v>
      </c>
    </row>
    <row r="12" ht="28.5" customHeight="1" spans="1:4">
      <c r="A12" s="11" t="s">
        <v>138</v>
      </c>
      <c r="B12" s="12">
        <v>182818000</v>
      </c>
      <c r="C12" s="13" t="s">
        <v>139</v>
      </c>
      <c r="D12" s="12">
        <v>182818000</v>
      </c>
    </row>
    <row r="13" ht="28.5" customHeight="1" spans="1:4">
      <c r="A13" s="11" t="s">
        <v>140</v>
      </c>
      <c r="B13" s="12">
        <v>45950000</v>
      </c>
      <c r="C13" s="13" t="s">
        <v>141</v>
      </c>
      <c r="D13" s="12">
        <v>45950000</v>
      </c>
    </row>
    <row r="14" ht="28.5" customHeight="1" spans="1:4">
      <c r="A14" s="11" t="s">
        <v>142</v>
      </c>
      <c r="B14" s="15">
        <f>B11+B12+B13</f>
        <v>492377509.87</v>
      </c>
      <c r="C14" s="13" t="s">
        <v>143</v>
      </c>
      <c r="D14" s="15">
        <f>D11+D12+D13</f>
        <v>735495300.67</v>
      </c>
    </row>
    <row r="15" ht="28.5" customHeight="1" spans="1:4">
      <c r="A15" s="14" t="s">
        <v>18</v>
      </c>
      <c r="B15" s="14" t="s">
        <v>18</v>
      </c>
      <c r="C15" s="13" t="s">
        <v>144</v>
      </c>
      <c r="D15" s="15">
        <f>B14-D14</f>
        <v>-243117790.8</v>
      </c>
    </row>
    <row r="16" ht="28.5" customHeight="1" spans="1:4">
      <c r="A16" s="11" t="s">
        <v>145</v>
      </c>
      <c r="B16" s="12">
        <v>1164156509.64</v>
      </c>
      <c r="C16" s="13" t="s">
        <v>146</v>
      </c>
      <c r="D16" s="15">
        <f>B16+D15</f>
        <v>921038718.84</v>
      </c>
    </row>
    <row r="17" ht="28.5" customHeight="1" spans="1:4">
      <c r="A17" s="11" t="s">
        <v>147</v>
      </c>
      <c r="B17" s="12">
        <v>96582649.77</v>
      </c>
      <c r="C17" s="13" t="s">
        <v>147</v>
      </c>
      <c r="D17" s="12">
        <v>95760764.85</v>
      </c>
    </row>
    <row r="18" ht="28.5" customHeight="1" spans="1:4">
      <c r="A18" s="14" t="s">
        <v>81</v>
      </c>
      <c r="B18" s="15">
        <f>B14+B16</f>
        <v>1656534019.51</v>
      </c>
      <c r="C18" s="16" t="s">
        <v>81</v>
      </c>
      <c r="D18" s="15">
        <f>D14+D16</f>
        <v>1656534019.51</v>
      </c>
    </row>
    <row r="19" ht="28.5" customHeight="1" spans="1:4">
      <c r="A19" s="5"/>
      <c r="B19" s="17"/>
      <c r="C19" s="17"/>
      <c r="D19" s="18" t="s">
        <v>148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工伤保险基金收支表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辛媛</cp:lastModifiedBy>
  <dcterms:created xsi:type="dcterms:W3CDTF">2021-12-15T15:54:00Z</dcterms:created>
  <dcterms:modified xsi:type="dcterms:W3CDTF">2021-12-15T07:57:32Z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